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<sst xmlns="http://schemas.openxmlformats.org/spreadsheetml/2006/main" count="102" uniqueCount="102">
  <si>
    <t xml:space="preserve">Наименование показателей </t>
  </si>
  <si>
    <t xml:space="preserve">   КОДЫ бюджетной классификации</t>
  </si>
  <si>
    <t xml:space="preserve">          % ИСПОЛНЕНИЕ 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</si>
  <si>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</si>
  <si>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</si>
  <si>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</si>
  <si>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</si>
  <si>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законодательных органов гос.власти и представительных органов мунцип.образований</t>
  </si>
  <si>
    <t>0103</t>
  </si>
  <si>
    <t>Функционирование Прав. Р.Ф. высших исполнительных органов РФ ,местных администраций</t>
  </si>
  <si>
    <t>0104</t>
  </si>
  <si>
    <t xml:space="preserve">Обеспечение деятельности финансовых ,налоговых и таможных органов 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</si>
  <si>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</si>
  <si>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</si>
  <si>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</si>
  <si>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</si>
  <si>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</si>
  <si>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</si>
  <si>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</si>
  <si>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</si>
  <si>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</si>
  <si>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</si>
  <si>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</si>
  <si>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</si>
  <si>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</si>
  <si>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</si>
  <si>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Сельское хозяйство и рыболовство</t>
  </si>
  <si>
    <t>0405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</si>
  <si>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</si>
  <si>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</si>
  <si>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</si>
  <si>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</si>
  <si>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</si>
  <si>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</si>
  <si>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</si>
  <si>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</si>
  <si>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</si>
  <si>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</si>
  <si>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</si>
  <si>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</si>
  <si>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</si>
  <si>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</si>
  <si>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</si>
  <si>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</si>
  <si>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</si>
  <si>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</si>
  <si>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</si>
  <si>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</si>
  <si>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киноматография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</si>
  <si>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</si>
  <si>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</si>
  <si>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</si>
  <si>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</si>
  <si>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</si>
  <si>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</si>
  <si>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</si>
  <si>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</si>
  <si>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</si>
  <si>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</si>
  <si>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</si>
  <si>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</si>
  <si>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</si>
  <si>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</si>
  <si>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</si>
  <si>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</si>
  <si>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</si>
  <si>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</si>
  <si>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</si>
  <si>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</si>
  <si>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</si>
  <si>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внутренного и муниципального долга</t>
  </si>
  <si>
    <t>1301</t>
  </si>
  <si>
    <t>Межбюджетные трансферты общего характера бюджетам субъектов РФ и муниципальных образований</t>
  </si>
  <si>
    <t>1400</t>
  </si>
  <si>
    <t>Дотации на выравнивание бюджетной системы РФ и муниципальных образований</t>
  </si>
  <si>
    <t>1401</t>
  </si>
  <si>
    <t>Результат исполнения бюджета (дефицит "-", профицит " + "</t>
  </si>
  <si>
    <t>7900</t>
  </si>
  <si>
    <t>Органы юстиции</t>
  </si>
  <si>
    <t>0304</t>
  </si>
  <si>
    <t>0111</t>
  </si>
  <si>
    <t>ДОРОЖНОЕ ХОЗЯЙСТВО</t>
  </si>
  <si>
    <t>0409</t>
  </si>
  <si>
    <t>Судебная система</t>
  </si>
  <si>
    <t>0105</t>
  </si>
  <si>
    <t>Резервные фонды</t>
  </si>
  <si>
    <t>Другие вопросы в облласти нац.экономики</t>
  </si>
  <si>
    <t>0412</t>
  </si>
  <si>
    <t>Дополнительное образование детей</t>
  </si>
  <si>
    <t>0703</t>
  </si>
  <si>
    <t xml:space="preserve">Физическая культура </t>
  </si>
  <si>
    <t>1101</t>
  </si>
  <si>
    <t>0310</t>
  </si>
  <si>
    <t>ИТОГО Расходы</t>
  </si>
  <si>
    <t>1006</t>
  </si>
  <si>
    <t>Другие вопросы в облости социальной политики</t>
  </si>
  <si>
    <t>Приложение № 2</t>
  </si>
  <si>
    <t>Назначено на 2023 г</t>
  </si>
  <si>
    <t xml:space="preserve"> РАСХОДЫ КОНСОЛИДИР. БЮДЖЕТА МР "Лакский район"  за 1 полугодие 2023 г.</t>
  </si>
  <si>
    <t>Кассовое исполнение за 1 полуг 2023г.</t>
  </si>
  <si>
    <t xml:space="preserve"> к решению собрании депутатов МР "Лакский район" № 48</t>
  </si>
  <si>
    <r>
      <t xml:space="preserve">      от_</t>
    </r>
    <r>
      <rPr>
        <u val="single"/>
        <sz val="11"/>
        <color indexed="8"/>
        <rFont val="Calibri"/>
        <family val="2"/>
      </rPr>
      <t>26.09.2023г.</t>
    </r>
    <r>
      <rPr>
        <sz val="11"/>
        <color theme="1"/>
        <rFont val="Calibri"/>
        <family val="2"/>
      </rPr>
      <t>__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</si>
</sst>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49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38" fillId="0" borderId="10" xfId="0" applyFont="1" applyBorder="1" applyAlignment="1">
      <alignment wrapText="1"/>
    </xf>
    <xf numFmtId="49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9" fontId="28" fillId="0" borderId="10" xfId="55" applyFont="1" applyBorder="1" applyAlignment="1">
      <alignment/>
    </xf>
    <xf numFmtId="164" fontId="28" fillId="0" borderId="10" xfId="55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55" applyNumberFormat="1" applyFont="1" applyBorder="1" applyAlignment="1">
      <alignment/>
    </xf>
    <xf numFmtId="165" fontId="28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28" fillId="0" borderId="0" xfId="0" applyFont="1" applyBorder="1" applyAlignment="1">
      <alignment/>
    </xf>
    <xf numFmtId="9" fontId="2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67">
      <selection activeCell="I9" sqref="I9"/>
    </sheetView>
  </sheetViews>
  <sheetFormatPr defaultColWidth="9.140625" defaultRowHeight="15"/>
  <cols>
    <col min="1" max="1" width="35.8515625" style="0" customWidth="1"/>
    <col min="2" max="2" width="10.28125" style="0" customWidth="1"/>
    <col min="3" max="3" width="12.28125" style="0" customWidth="1"/>
    <col min="4" max="4" width="15.00390625" style="0" customWidth="1"/>
    <col min="5" max="5" width="13.7109375" style="0" customWidth="1"/>
  </cols>
  <sheetData>
    <row r="1" ht="15">
      <c r="D1" t="s">
        <v>96</v>
      </c>
    </row>
    <row r="2" ht="15">
      <c r="B2" t="s">
        <v>100</v>
      </c>
    </row>
    <row r="3" ht="15">
      <c r="C3" t="s">
        <v>101</v>
      </c>
    </row>
    <row r="4" spans="1:5" ht="15.75">
      <c r="A4" s="4" t="s">
        <v>98</v>
      </c>
      <c r="B4" s="4"/>
      <c r="C4" s="4"/>
      <c r="D4" s="4"/>
      <c r="E4" s="4"/>
    </row>
    <row r="6" ht="7.5" customHeight="1"/>
    <row r="7" spans="1:7" ht="84" customHeight="1">
      <c r="A7" s="1" t="s">
        <v>0</v>
      </c>
      <c r="B7" s="2" t="s">
        <v>1</v>
      </c>
      <c r="C7" s="2" t="s">
        <v>97</v>
      </c>
      <c r="D7" s="2" t="s">
        <v>99</v>
      </c>
      <c r="E7" s="2" t="s">
        <v>2</v>
      </c>
      <c r="F7" s="25"/>
      <c r="G7" s="20"/>
    </row>
    <row r="8" spans="1:7" s="8" customFormat="1" ht="15">
      <c r="A8" s="5" t="s">
        <v>3</v>
      </c>
      <c r="B8" s="6" t="s">
        <v>4</v>
      </c>
      <c r="C8" s="7">
        <f>C9+C10+C11+C12+C13+C14+C15+C16</f>
        <v>57363.1</v>
      </c>
      <c r="D8" s="7">
        <f>D9+D10+D11+D12+D13+D14+D15+D16</f>
        <v>22934.6</v>
      </c>
      <c r="E8" s="14">
        <f>SUM(D8/C8)</f>
        <v>0.39981451490592385</v>
      </c>
      <c r="F8" s="21"/>
      <c r="G8" s="22"/>
    </row>
    <row r="9" spans="1:7" ht="45">
      <c r="A9" s="9" t="s">
        <v>5</v>
      </c>
      <c r="B9" s="10" t="s">
        <v>6</v>
      </c>
      <c r="C9" s="11">
        <v>11573.6</v>
      </c>
      <c r="D9" s="11">
        <v>4261.1</v>
      </c>
      <c r="E9" s="14">
        <f>SUM(D9/C9)</f>
        <v>0.3681741204119721</v>
      </c>
      <c r="F9" s="23"/>
      <c r="G9" s="22"/>
    </row>
    <row r="10" spans="1:7" ht="60">
      <c r="A10" s="9" t="s">
        <v>7</v>
      </c>
      <c r="B10" s="10" t="s">
        <v>8</v>
      </c>
      <c r="C10" s="11">
        <v>559.9</v>
      </c>
      <c r="D10" s="11">
        <v>200.7</v>
      </c>
      <c r="E10" s="14"/>
      <c r="F10" s="23"/>
      <c r="G10" s="22"/>
    </row>
    <row r="11" spans="1:7" ht="45">
      <c r="A11" s="9" t="s">
        <v>9</v>
      </c>
      <c r="B11" s="10" t="s">
        <v>10</v>
      </c>
      <c r="C11" s="11">
        <v>35204.4</v>
      </c>
      <c r="D11" s="11">
        <v>14378</v>
      </c>
      <c r="E11" s="14">
        <f aca="true" t="shared" si="0" ref="E11:E50">SUM(D11/C11)</f>
        <v>0.40841485723375487</v>
      </c>
      <c r="F11" s="23"/>
      <c r="G11" s="22"/>
    </row>
    <row r="12" spans="1:7" ht="15">
      <c r="A12" s="9" t="s">
        <v>83</v>
      </c>
      <c r="B12" s="10" t="s">
        <v>84</v>
      </c>
      <c r="C12" s="11">
        <v>1.1</v>
      </c>
      <c r="D12" s="11">
        <v>0</v>
      </c>
      <c r="E12" s="14">
        <f t="shared" si="0"/>
        <v>0</v>
      </c>
      <c r="F12" s="23"/>
      <c r="G12" s="22"/>
    </row>
    <row r="13" spans="1:7" ht="45">
      <c r="A13" s="9" t="s">
        <v>11</v>
      </c>
      <c r="B13" s="10" t="s">
        <v>12</v>
      </c>
      <c r="C13" s="11">
        <v>4624.6</v>
      </c>
      <c r="D13" s="11">
        <v>2133.7</v>
      </c>
      <c r="E13" s="14">
        <f t="shared" si="0"/>
        <v>0.46138044371405085</v>
      </c>
      <c r="F13" s="23"/>
      <c r="G13" s="22"/>
    </row>
    <row r="14" spans="1:7" ht="30">
      <c r="A14" s="9" t="s">
        <v>13</v>
      </c>
      <c r="B14" s="10" t="s">
        <v>14</v>
      </c>
      <c r="C14" s="11">
        <v>0</v>
      </c>
      <c r="D14" s="11">
        <v>0</v>
      </c>
      <c r="E14" s="14" t="e">
        <f t="shared" si="0"/>
        <v>#DIV/0!</v>
      </c>
      <c r="F14" s="23"/>
      <c r="G14" s="22"/>
    </row>
    <row r="15" spans="1:7" ht="15">
      <c r="A15" s="9" t="s">
        <v>85</v>
      </c>
      <c r="B15" s="10" t="s">
        <v>80</v>
      </c>
      <c r="C15" s="11">
        <v>680</v>
      </c>
      <c r="D15" s="11"/>
      <c r="E15" s="14">
        <f t="shared" si="0"/>
        <v>0</v>
      </c>
      <c r="F15" s="23"/>
      <c r="G15" s="22"/>
    </row>
    <row r="16" spans="1:7" ht="30">
      <c r="A16" s="9" t="s">
        <v>15</v>
      </c>
      <c r="B16" s="10" t="s">
        <v>16</v>
      </c>
      <c r="C16" s="11">
        <v>4719.5</v>
      </c>
      <c r="D16" s="11">
        <v>1961.1</v>
      </c>
      <c r="E16" s="14">
        <f t="shared" si="0"/>
        <v>0.41553130628244517</v>
      </c>
      <c r="F16" s="23"/>
      <c r="G16" s="22"/>
    </row>
    <row r="17" spans="1:7" s="8" customFormat="1" ht="15">
      <c r="A17" s="5" t="s">
        <v>17</v>
      </c>
      <c r="B17" s="6" t="s">
        <v>18</v>
      </c>
      <c r="C17" s="7">
        <v>2343</v>
      </c>
      <c r="D17" s="7">
        <f>D18</f>
        <v>1079.7</v>
      </c>
      <c r="E17" s="14">
        <f t="shared" si="0"/>
        <v>0.460819462227913</v>
      </c>
      <c r="F17" s="21"/>
      <c r="G17" s="22"/>
    </row>
    <row r="18" spans="1:7" ht="30">
      <c r="A18" s="2" t="s">
        <v>19</v>
      </c>
      <c r="B18" s="3" t="s">
        <v>20</v>
      </c>
      <c r="C18" s="1">
        <v>2343</v>
      </c>
      <c r="D18" s="1">
        <v>1079.7</v>
      </c>
      <c r="E18" s="14">
        <f t="shared" si="0"/>
        <v>0.460819462227913</v>
      </c>
      <c r="F18" s="23"/>
      <c r="G18" s="22"/>
    </row>
    <row r="19" spans="1:7" s="8" customFormat="1" ht="30">
      <c r="A19" s="5" t="s">
        <v>21</v>
      </c>
      <c r="B19" s="6" t="s">
        <v>22</v>
      </c>
      <c r="C19" s="7">
        <f>C20+C21</f>
        <v>5293.3</v>
      </c>
      <c r="D19" s="7">
        <f>D20+D21</f>
        <v>1793.5</v>
      </c>
      <c r="E19" s="14">
        <f t="shared" si="0"/>
        <v>0.33882455179188786</v>
      </c>
      <c r="F19" s="21"/>
      <c r="G19" s="22"/>
    </row>
    <row r="20" spans="1:7" s="8" customFormat="1" ht="15">
      <c r="A20" s="15" t="s">
        <v>78</v>
      </c>
      <c r="B20" s="16" t="s">
        <v>79</v>
      </c>
      <c r="C20" s="17"/>
      <c r="D20" s="17"/>
      <c r="E20" s="18"/>
      <c r="F20" s="21"/>
      <c r="G20" s="22"/>
    </row>
    <row r="21" spans="1:7" ht="60">
      <c r="A21" s="9" t="s">
        <v>23</v>
      </c>
      <c r="B21" s="10" t="s">
        <v>92</v>
      </c>
      <c r="C21" s="11">
        <v>5293.3</v>
      </c>
      <c r="D21" s="11">
        <v>1793.5</v>
      </c>
      <c r="E21" s="14">
        <f t="shared" si="0"/>
        <v>0.33882455179188786</v>
      </c>
      <c r="F21" s="23"/>
      <c r="G21" s="22"/>
    </row>
    <row r="22" spans="1:7" s="8" customFormat="1" ht="15">
      <c r="A22" s="5" t="s">
        <v>24</v>
      </c>
      <c r="B22" s="6" t="s">
        <v>25</v>
      </c>
      <c r="C22" s="7">
        <f>C23+C24+C25</f>
        <v>71761.4</v>
      </c>
      <c r="D22" s="7">
        <f>D23+D24+D25</f>
        <v>20981.9</v>
      </c>
      <c r="E22" s="14">
        <f t="shared" si="0"/>
        <v>0.29238420655115427</v>
      </c>
      <c r="F22" s="21"/>
      <c r="G22" s="22"/>
    </row>
    <row r="23" spans="1:7" s="12" customFormat="1" ht="20.25" customHeight="1">
      <c r="A23" s="9" t="s">
        <v>26</v>
      </c>
      <c r="B23" s="10" t="s">
        <v>27</v>
      </c>
      <c r="C23" s="11">
        <v>4642.9</v>
      </c>
      <c r="D23" s="11">
        <v>2094.2</v>
      </c>
      <c r="E23" s="14">
        <f t="shared" si="0"/>
        <v>0.45105429796032653</v>
      </c>
      <c r="F23" s="24"/>
      <c r="G23" s="22"/>
    </row>
    <row r="24" spans="1:7" s="12" customFormat="1" ht="29.25" customHeight="1">
      <c r="A24" s="9" t="s">
        <v>81</v>
      </c>
      <c r="B24" s="10" t="s">
        <v>82</v>
      </c>
      <c r="C24" s="11">
        <v>64868.5</v>
      </c>
      <c r="D24" s="11">
        <v>18887.7</v>
      </c>
      <c r="E24" s="14">
        <f t="shared" si="0"/>
        <v>0.2911690574007415</v>
      </c>
      <c r="F24" s="24"/>
      <c r="G24" s="22"/>
    </row>
    <row r="25" spans="1:7" s="12" customFormat="1" ht="29.25" customHeight="1">
      <c r="A25" s="9" t="s">
        <v>86</v>
      </c>
      <c r="B25" s="10" t="s">
        <v>87</v>
      </c>
      <c r="C25" s="11">
        <v>2250</v>
      </c>
      <c r="D25" s="11">
        <v>0</v>
      </c>
      <c r="E25" s="14">
        <f t="shared" si="0"/>
        <v>0</v>
      </c>
      <c r="F25" s="24"/>
      <c r="G25" s="22"/>
    </row>
    <row r="26" spans="1:7" s="8" customFormat="1" ht="15">
      <c r="A26" s="5" t="s">
        <v>28</v>
      </c>
      <c r="B26" s="6" t="s">
        <v>29</v>
      </c>
      <c r="C26" s="7">
        <f>C27+C28+C29+C30</f>
        <v>76963.7</v>
      </c>
      <c r="D26" s="19">
        <f>D27+D28+D29+D30</f>
        <v>31248.6</v>
      </c>
      <c r="E26" s="14">
        <f t="shared" si="0"/>
        <v>0.40601738222044936</v>
      </c>
      <c r="F26" s="21"/>
      <c r="G26" s="22"/>
    </row>
    <row r="27" spans="1:7" ht="15">
      <c r="A27" s="9" t="s">
        <v>30</v>
      </c>
      <c r="B27" s="10" t="s">
        <v>31</v>
      </c>
      <c r="C27" s="11"/>
      <c r="D27" s="11"/>
      <c r="E27" s="14"/>
      <c r="F27" s="23"/>
      <c r="G27" s="22"/>
    </row>
    <row r="28" spans="1:7" ht="15">
      <c r="A28" s="9" t="s">
        <v>32</v>
      </c>
      <c r="B28" s="10" t="s">
        <v>33</v>
      </c>
      <c r="C28" s="11">
        <v>54309.1</v>
      </c>
      <c r="D28" s="11">
        <v>24674.3</v>
      </c>
      <c r="E28" s="14">
        <f t="shared" si="0"/>
        <v>0.45433085799617373</v>
      </c>
      <c r="F28" s="23"/>
      <c r="G28" s="22"/>
    </row>
    <row r="29" spans="1:7" ht="15">
      <c r="A29" s="9" t="s">
        <v>34</v>
      </c>
      <c r="B29" s="10" t="s">
        <v>35</v>
      </c>
      <c r="C29" s="11">
        <v>19597.3</v>
      </c>
      <c r="D29" s="11">
        <v>5411.9</v>
      </c>
      <c r="E29" s="14">
        <f t="shared" si="0"/>
        <v>0.2761553887525322</v>
      </c>
      <c r="F29" s="23"/>
      <c r="G29" s="22"/>
    </row>
    <row r="30" spans="1:7" ht="45">
      <c r="A30" s="9" t="s">
        <v>36</v>
      </c>
      <c r="B30" s="10" t="s">
        <v>37</v>
      </c>
      <c r="C30" s="11">
        <v>3057.3</v>
      </c>
      <c r="D30" s="11">
        <v>1162.4</v>
      </c>
      <c r="E30" s="14">
        <f t="shared" si="0"/>
        <v>0.3802047558303078</v>
      </c>
      <c r="F30" s="23"/>
      <c r="G30" s="22"/>
    </row>
    <row r="31" spans="1:7" s="8" customFormat="1" ht="15">
      <c r="A31" s="5" t="s">
        <v>38</v>
      </c>
      <c r="B31" s="6" t="s">
        <v>39</v>
      </c>
      <c r="C31" s="7">
        <f>C32+C33+C34+C35+C36</f>
        <v>236557</v>
      </c>
      <c r="D31" s="7">
        <f>D32+D33+D34+D35+D36</f>
        <v>145649</v>
      </c>
      <c r="E31" s="14">
        <f t="shared" si="0"/>
        <v>0.6157036147736064</v>
      </c>
      <c r="F31" s="21"/>
      <c r="G31" s="22"/>
    </row>
    <row r="32" spans="1:7" ht="15">
      <c r="A32" s="9" t="s">
        <v>40</v>
      </c>
      <c r="B32" s="10" t="s">
        <v>41</v>
      </c>
      <c r="C32" s="11">
        <v>30787.1</v>
      </c>
      <c r="D32" s="11">
        <v>15014.5</v>
      </c>
      <c r="E32" s="14">
        <f t="shared" si="0"/>
        <v>0.4876880251793771</v>
      </c>
      <c r="F32" s="23"/>
      <c r="G32" s="22"/>
    </row>
    <row r="33" spans="1:7" ht="15">
      <c r="A33" s="9" t="s">
        <v>42</v>
      </c>
      <c r="B33" s="10" t="s">
        <v>43</v>
      </c>
      <c r="C33" s="11">
        <v>178767.4</v>
      </c>
      <c r="D33" s="11">
        <v>116077.6</v>
      </c>
      <c r="E33" s="14">
        <f t="shared" si="0"/>
        <v>0.6493219680993291</v>
      </c>
      <c r="F33" s="23"/>
      <c r="G33" s="22"/>
    </row>
    <row r="34" spans="1:7" ht="30">
      <c r="A34" s="9" t="s">
        <v>88</v>
      </c>
      <c r="B34" s="10" t="s">
        <v>89</v>
      </c>
      <c r="C34" s="11">
        <v>18322.7</v>
      </c>
      <c r="D34" s="11">
        <v>11092.6</v>
      </c>
      <c r="E34" s="14">
        <f t="shared" si="0"/>
        <v>0.6054020422754288</v>
      </c>
      <c r="F34" s="23"/>
      <c r="G34" s="22"/>
    </row>
    <row r="35" spans="1:7" ht="30">
      <c r="A35" s="9" t="s">
        <v>44</v>
      </c>
      <c r="B35" s="10" t="s">
        <v>45</v>
      </c>
      <c r="C35" s="11">
        <v>812.3</v>
      </c>
      <c r="D35" s="11">
        <v>90.5</v>
      </c>
      <c r="E35" s="14">
        <f t="shared" si="0"/>
        <v>0.11141203988674135</v>
      </c>
      <c r="F35" s="23"/>
      <c r="G35" s="22"/>
    </row>
    <row r="36" spans="1:7" ht="30">
      <c r="A36" s="9" t="s">
        <v>46</v>
      </c>
      <c r="B36" s="10" t="s">
        <v>47</v>
      </c>
      <c r="C36" s="11">
        <v>7867.5</v>
      </c>
      <c r="D36" s="11">
        <v>3373.8</v>
      </c>
      <c r="E36" s="14">
        <f t="shared" si="0"/>
        <v>0.4288274547187798</v>
      </c>
      <c r="F36" s="23"/>
      <c r="G36" s="22"/>
    </row>
    <row r="37" spans="1:7" s="8" customFormat="1" ht="15">
      <c r="A37" s="5" t="s">
        <v>48</v>
      </c>
      <c r="B37" s="6" t="s">
        <v>49</v>
      </c>
      <c r="C37" s="7">
        <f>C38+C39</f>
        <v>48733.1</v>
      </c>
      <c r="D37" s="7">
        <f>D38+D39</f>
        <v>18844.9</v>
      </c>
      <c r="E37" s="14">
        <f t="shared" si="0"/>
        <v>0.3866961059321078</v>
      </c>
      <c r="F37" s="21"/>
      <c r="G37" s="22"/>
    </row>
    <row r="38" spans="1:7" ht="15">
      <c r="A38" s="9" t="s">
        <v>50</v>
      </c>
      <c r="B38" s="10" t="s">
        <v>51</v>
      </c>
      <c r="C38" s="11">
        <v>47034</v>
      </c>
      <c r="D38" s="11">
        <v>18290.9</v>
      </c>
      <c r="E38" s="14">
        <f t="shared" si="0"/>
        <v>0.38888676276735984</v>
      </c>
      <c r="F38" s="23"/>
      <c r="G38" s="22"/>
    </row>
    <row r="39" spans="1:7" ht="30">
      <c r="A39" s="9" t="s">
        <v>52</v>
      </c>
      <c r="B39" s="10" t="s">
        <v>53</v>
      </c>
      <c r="C39" s="11">
        <v>1699.1</v>
      </c>
      <c r="D39" s="11">
        <v>554</v>
      </c>
      <c r="E39" s="14">
        <f t="shared" si="0"/>
        <v>0.3260549702783827</v>
      </c>
      <c r="F39" s="23"/>
      <c r="G39" s="22"/>
    </row>
    <row r="40" spans="1:7" s="8" customFormat="1" ht="15">
      <c r="A40" s="5" t="s">
        <v>54</v>
      </c>
      <c r="B40" s="6" t="s">
        <v>55</v>
      </c>
      <c r="C40" s="7">
        <f>C41+C42+C43</f>
        <v>5669.1</v>
      </c>
      <c r="D40" s="7">
        <f>D41+D42+D43</f>
        <v>1606.8</v>
      </c>
      <c r="E40" s="14">
        <f t="shared" si="0"/>
        <v>0.2834312324707625</v>
      </c>
      <c r="F40" s="21"/>
      <c r="G40" s="22"/>
    </row>
    <row r="41" spans="1:7" ht="15">
      <c r="A41" s="9" t="s">
        <v>56</v>
      </c>
      <c r="B41" s="10" t="s">
        <v>57</v>
      </c>
      <c r="C41" s="11">
        <v>2580</v>
      </c>
      <c r="D41" s="11">
        <v>1106.2</v>
      </c>
      <c r="E41" s="14">
        <f t="shared" si="0"/>
        <v>0.42875968992248065</v>
      </c>
      <c r="F41" s="23"/>
      <c r="G41" s="22"/>
    </row>
    <row r="42" spans="1:7" ht="15">
      <c r="A42" s="9" t="s">
        <v>58</v>
      </c>
      <c r="B42" s="10" t="s">
        <v>59</v>
      </c>
      <c r="C42" s="11">
        <v>2618.1</v>
      </c>
      <c r="D42" s="11">
        <v>344.4</v>
      </c>
      <c r="E42" s="14">
        <f t="shared" si="0"/>
        <v>0.13154577747221266</v>
      </c>
      <c r="F42" s="23"/>
      <c r="G42" s="22"/>
    </row>
    <row r="43" spans="1:7" ht="30">
      <c r="A43" s="9" t="s">
        <v>95</v>
      </c>
      <c r="B43" s="10" t="s">
        <v>94</v>
      </c>
      <c r="C43" s="11">
        <v>471</v>
      </c>
      <c r="D43" s="11">
        <v>156.2</v>
      </c>
      <c r="E43" s="14">
        <f t="shared" si="0"/>
        <v>0.3316348195329087</v>
      </c>
      <c r="F43" s="23"/>
      <c r="G43" s="22"/>
    </row>
    <row r="44" spans="1:7" s="8" customFormat="1" ht="15">
      <c r="A44" s="5" t="s">
        <v>60</v>
      </c>
      <c r="B44" s="6" t="s">
        <v>61</v>
      </c>
      <c r="C44" s="7">
        <f>C45+C46</f>
        <v>260</v>
      </c>
      <c r="D44" s="7">
        <f>D45+D46</f>
        <v>120</v>
      </c>
      <c r="E44" s="13">
        <f t="shared" si="0"/>
        <v>0.46153846153846156</v>
      </c>
      <c r="F44" s="21"/>
      <c r="G44" s="22"/>
    </row>
    <row r="45" spans="1:7" s="8" customFormat="1" ht="15">
      <c r="A45" s="2" t="s">
        <v>90</v>
      </c>
      <c r="B45" s="3" t="s">
        <v>91</v>
      </c>
      <c r="C45" s="17"/>
      <c r="D45" s="7"/>
      <c r="E45" s="13"/>
      <c r="F45" s="21"/>
      <c r="G45" s="22"/>
    </row>
    <row r="46" spans="1:7" ht="15">
      <c r="A46" s="9" t="s">
        <v>62</v>
      </c>
      <c r="B46" s="10" t="s">
        <v>63</v>
      </c>
      <c r="C46" s="11">
        <v>260</v>
      </c>
      <c r="D46" s="11">
        <v>120</v>
      </c>
      <c r="E46" s="13">
        <f t="shared" si="0"/>
        <v>0.46153846153846156</v>
      </c>
      <c r="F46" s="23"/>
      <c r="G46" s="22"/>
    </row>
    <row r="47" spans="1:7" s="8" customFormat="1" ht="15">
      <c r="A47" s="5" t="s">
        <v>64</v>
      </c>
      <c r="B47" s="6" t="s">
        <v>65</v>
      </c>
      <c r="C47" s="7">
        <v>3642</v>
      </c>
      <c r="D47" s="7">
        <f>D48</f>
        <v>1444.1</v>
      </c>
      <c r="E47" s="13">
        <f t="shared" si="0"/>
        <v>0.3965129049972542</v>
      </c>
      <c r="F47" s="21"/>
      <c r="G47" s="22"/>
    </row>
    <row r="48" spans="1:7" ht="30">
      <c r="A48" s="9" t="s">
        <v>66</v>
      </c>
      <c r="B48" s="10" t="s">
        <v>67</v>
      </c>
      <c r="C48" s="11">
        <v>3642</v>
      </c>
      <c r="D48" s="11">
        <v>1444.1</v>
      </c>
      <c r="E48" s="13">
        <f t="shared" si="0"/>
        <v>0.3965129049972542</v>
      </c>
      <c r="F48" s="23"/>
      <c r="G48" s="22"/>
    </row>
    <row r="49" spans="1:7" s="8" customFormat="1" ht="30">
      <c r="A49" s="5" t="s">
        <v>68</v>
      </c>
      <c r="B49" s="6" t="s">
        <v>69</v>
      </c>
      <c r="C49" s="7">
        <v>22</v>
      </c>
      <c r="D49" s="7">
        <v>22</v>
      </c>
      <c r="E49" s="13">
        <f t="shared" si="0"/>
        <v>1</v>
      </c>
      <c r="F49" s="21"/>
      <c r="G49" s="22"/>
    </row>
    <row r="50" spans="1:7" ht="45">
      <c r="A50" s="9" t="s">
        <v>70</v>
      </c>
      <c r="B50" s="10" t="s">
        <v>71</v>
      </c>
      <c r="C50" s="11">
        <v>22</v>
      </c>
      <c r="D50" s="11">
        <v>22</v>
      </c>
      <c r="E50" s="13">
        <f t="shared" si="0"/>
        <v>1</v>
      </c>
      <c r="F50" s="23"/>
      <c r="G50" s="22"/>
    </row>
    <row r="51" spans="1:7" s="8" customFormat="1" ht="60">
      <c r="A51" s="5" t="s">
        <v>72</v>
      </c>
      <c r="B51" s="6" t="s">
        <v>73</v>
      </c>
      <c r="C51" s="7"/>
      <c r="D51" s="7"/>
      <c r="E51" s="13"/>
      <c r="F51" s="21"/>
      <c r="G51" s="22"/>
    </row>
    <row r="52" spans="1:7" ht="45">
      <c r="A52" s="9" t="s">
        <v>74</v>
      </c>
      <c r="B52" s="10" t="s">
        <v>75</v>
      </c>
      <c r="C52" s="11"/>
      <c r="D52" s="11"/>
      <c r="E52" s="13"/>
      <c r="F52" s="23"/>
      <c r="G52" s="22"/>
    </row>
    <row r="53" spans="1:7" ht="30">
      <c r="A53" s="2" t="s">
        <v>76</v>
      </c>
      <c r="B53" s="3" t="s">
        <v>77</v>
      </c>
      <c r="C53" s="1">
        <v>-44785.5</v>
      </c>
      <c r="D53" s="1">
        <v>17041.3</v>
      </c>
      <c r="E53" s="13"/>
      <c r="F53" s="23"/>
      <c r="G53" s="22"/>
    </row>
    <row r="54" spans="1:7" s="8" customFormat="1" ht="15">
      <c r="A54" s="7" t="s">
        <v>93</v>
      </c>
      <c r="B54" s="6">
        <v>9600</v>
      </c>
      <c r="C54" s="7">
        <f>C8+C17+C19+C22+C26+C31+C37+C40+C44+C47+C49+C51</f>
        <v>508607.69999999995</v>
      </c>
      <c r="D54" s="19">
        <f>D8+D17+D19+D22+D26+D31+D37+D40+D44+D47+D49+D51</f>
        <v>245725.09999999998</v>
      </c>
      <c r="E54" s="19">
        <f>D54/C54*100</f>
        <v>48.313287431550876</v>
      </c>
      <c r="F54" s="21"/>
      <c r="G54" s="22"/>
    </row>
    <row r="60" ht="14.25">
      <c r="F60" s="23"/>
    </row>
    <row r="61" ht="14.25">
      <c r="F61" s="23"/>
    </row>
  </sheetData>
  <sheetProtection/>
  <printOptions/>
  <pageMargins left="0.52" right="0.28" top="0.75" bottom="0.75" header="0.51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Gulizar</cp:lastModifiedBy>
  <cp:lastPrinted>2023-03-28T12:48:07Z</cp:lastPrinted>
  <dcterms:created xsi:type="dcterms:W3CDTF">2013-10-21T06:54:29Z</dcterms:created>
  <dcterms:modified xsi:type="dcterms:W3CDTF">2023-10-02T12:21:40Z</dcterms:modified>
  <cp:category/>
  <cp:version/>
  <cp:contentType/>
  <cp:contentStatus/>
</cp:coreProperties>
</file>